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esktop\2022 m VVG\11 kvietimas\po sustabdymo\"/>
    </mc:Choice>
  </mc:AlternateContent>
  <bookViews>
    <workbookView xWindow="0" yWindow="0" windowWidth="20490" windowHeight="775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6" l="1"/>
  <c r="K113" i="6"/>
  <c r="J113" i="6"/>
  <c r="I113" i="6"/>
  <c r="H113" i="6"/>
  <c r="D113" i="6"/>
  <c r="K95" i="6"/>
  <c r="J95" i="6"/>
  <c r="I95" i="6"/>
  <c r="H95" i="6"/>
  <c r="D95" i="6"/>
  <c r="C3" i="4"/>
  <c r="D17" i="5" l="1"/>
  <c r="E17" i="5" s="1"/>
  <c r="F17" i="5" s="1"/>
  <c r="G17" i="5" s="1"/>
  <c r="H17" i="5" s="1"/>
  <c r="I17" i="5" s="1"/>
  <c r="J17" i="5" s="1"/>
  <c r="K17" i="5" s="1"/>
  <c r="D16" i="5"/>
  <c r="E16" i="5" s="1"/>
  <c r="F16" i="5" s="1"/>
  <c r="G16" i="5" s="1"/>
  <c r="H16" i="5" s="1"/>
  <c r="I16" i="5" s="1"/>
  <c r="J16" i="5" s="1"/>
  <c r="K16" i="5" s="1"/>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D72" i="6"/>
  <c r="D55" i="4"/>
  <c r="I72" i="6"/>
  <c r="H72" i="6"/>
  <c r="H55" i="4"/>
  <c r="K72" i="6"/>
  <c r="G72" i="6"/>
  <c r="G55" i="4"/>
  <c r="L66" i="4"/>
  <c r="C88" i="6"/>
  <c r="J72" i="6"/>
  <c r="J55" i="4"/>
  <c r="F72" i="6"/>
  <c r="D125" i="4"/>
  <c r="D15" i="6" s="1"/>
  <c r="E117" i="4"/>
  <c r="E120" i="4" s="1"/>
  <c r="F117" i="4" s="1"/>
  <c r="F120" i="4" s="1"/>
  <c r="G117" i="4" s="1"/>
  <c r="G120" i="4" s="1"/>
  <c r="H117" i="4" s="1"/>
  <c r="H120" i="4" s="1"/>
  <c r="I117" i="4" s="1"/>
  <c r="I120" i="4" s="1"/>
  <c r="J117" i="4" s="1"/>
  <c r="J120" i="4" s="1"/>
  <c r="K117" i="4" s="1"/>
  <c r="K120" i="4" s="1"/>
  <c r="D115" i="4"/>
  <c r="D14" i="6" s="1"/>
  <c r="F121" i="4"/>
  <c r="F124" i="4" s="1"/>
  <c r="G121" i="4" s="1"/>
  <c r="G124" i="4" s="1"/>
  <c r="F111" i="4"/>
  <c r="F114" i="4" s="1"/>
  <c r="F115" i="4" s="1"/>
  <c r="F14" i="6" s="1"/>
  <c r="E115" i="4"/>
  <c r="E14" i="6" s="1"/>
  <c r="K107" i="4"/>
  <c r="K110" i="4" s="1"/>
  <c r="D100" i="4"/>
  <c r="D130" i="4" s="1"/>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F55" i="4" l="1"/>
  <c r="I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0" i="5"/>
  <c r="J79" i="5"/>
  <c r="I79" i="5"/>
  <c r="K67" i="5"/>
  <c r="J66" i="5"/>
  <c r="I66" i="5"/>
  <c r="K54" i="5"/>
  <c r="J53" i="5"/>
  <c r="I53" i="5"/>
  <c r="H111" i="4" l="1"/>
  <c r="H114" i="4" s="1"/>
  <c r="E131" i="4"/>
  <c r="E100" i="4"/>
  <c r="F91" i="4"/>
  <c r="E134" i="4"/>
  <c r="I121" i="4"/>
  <c r="I124" i="4" s="1"/>
  <c r="H125" i="4"/>
  <c r="H15" i="6" s="1"/>
  <c r="I111" i="4"/>
  <c r="I114" i="4" s="1"/>
  <c r="H115" i="4"/>
  <c r="H14"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C135" i="4" l="1"/>
  <c r="C11" i="6"/>
  <c r="E105" i="4"/>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F141" i="6"/>
  <c r="C141" i="6"/>
  <c r="C143" i="6" s="1"/>
  <c r="K52" i="6"/>
  <c r="G52" i="6"/>
  <c r="G8" i="6"/>
  <c r="F3" i="7" s="1"/>
  <c r="H8" i="6" l="1"/>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G7" i="7" s="1"/>
  <c r="C24" i="7"/>
  <c r="C12" i="7"/>
  <c r="D17" i="7" s="1"/>
  <c r="E24" i="7"/>
  <c r="C40" i="6"/>
  <c r="C23" i="6" s="1"/>
  <c r="C7" i="6" s="1"/>
  <c r="D7" i="8" s="1"/>
  <c r="D142" i="6"/>
  <c r="L6" i="8" l="1"/>
  <c r="L36" i="7" s="1"/>
  <c r="L39" i="7" s="1"/>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<sst xmlns="http://schemas.openxmlformats.org/spreadsheetml/2006/main" count="1092" uniqueCount="703">
  <si>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</si>
  <si>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</si>
  <si>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</si>
  <si>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</si>
  <si>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</si>
  <si>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</si>
  <si>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</si>
  <si>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</si>
  <si>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</si>
  <si>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</si>
  <si>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</si>
  <si>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</si>
  <si>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</si>
  <si>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</si>
  <si>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</si>
  <si>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</si>
  <si>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</si>
  <si>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</si>
  <si>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</si>
  <si>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</si>
  <si>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</si>
  <si>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</si>
  <si>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</si>
  <si>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</si>
  <si>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</si>
  <si>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</si>
  <si>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</si>
  <si>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</si>
  <si>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</si>
  <si>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</si>
  <si>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</si>
  <si>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</si>
  <si>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</si>
  <si>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</si>
  <si>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</si>
  <si>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</si>
  <si>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</si>
  <si>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</si>
  <si>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</si>
  <si>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</si>
  <si>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</si>
  <si>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</si>
  <si>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</si>
  <si>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</si>
  <si>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</si>
  <si>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</si>
  <si>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</si>
  <si>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</si>
  <si>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</si>
  <si>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</si>
  <si>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</si>
  <si>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</si>
  <si>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</si>
  <si>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</si>
  <si>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</si>
  <si>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</si>
  <si>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</si>
  <si>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</si>
  <si>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</si>
  <si>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</si>
  <si>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</si>
  <si>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</si>
  <si>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</si>
  <si>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</si>
  <si>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</si>
  <si>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</si>
  <si>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</si>
  <si>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</si>
  <si>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</si>
  <si>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</si>
  <si>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</si>
  <si>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</si>
  <si>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</si>
  <si>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</si>
  <si>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</si>
  <si>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</si>
  <si>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</si>
  <si>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</si>
  <si>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</si>
  <si>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</si>
  <si>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</si>
  <si>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</si>
  <si>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</si>
  <si>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</si>
  <si>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</si>
  <si>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</si>
  <si>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</si>
  <si>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</si>
  <si>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</si>
  <si>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</si>
  <si>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</si>
  <si>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</si>
  <si>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</si>
  <si>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</si>
  <si>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</si>
  <si>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</si>
  <si>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</si>
  <si>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</si>
  <si>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</si>
  <si>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</si>
  <si>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</si>
  <si>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</si>
  <si>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</si>
  <si>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</si>
  <si>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</si>
  <si>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</si>
  <si>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</si>
  <si>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</si>
  <si>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</si>
  <si>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</si>
  <si>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</si>
  <si>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</si>
  <si>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</si>
  <si>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</si>
  <si>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</si>
  <si>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</si>
  <si>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</si>
  <si>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</si>
  <si>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</si>
  <si>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</si>
  <si>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</si>
  <si>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</si>
  <si>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</si>
  <si>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</si>
  <si>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</si>
  <si>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</si>
  <si>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</si>
  <si>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</si>
  <si>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</si>
  <si>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</si>
  <si>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</si>
  <si>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</si>
  <si>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</si>
  <si>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</si>
  <si>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</si>
  <si>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</si>
  <si>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</si>
  <si>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</si>
  <si>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</si>
  <si>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</si>
  <si>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</si>
  <si>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</si>
  <si>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</si>
  <si>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</si>
  <si>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</si>
  <si>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</si>
  <si>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</si>
  <si>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</si>
  <si>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</si>
  <si>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</si>
  <si>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</si>
  <si>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</si>
  <si>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</si>
  <si>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</si>
  <si>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</si>
  <si>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</si>
  <si>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</si>
  <si>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</si>
  <si>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</si>
  <si>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</si>
  <si>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</si>
  <si>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</si>
  <si>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</si>
  <si>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</si>
  <si>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</si>
  <si>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</si>
  <si>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</si>
  <si>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</si>
  <si>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</si>
  <si>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</si>
  <si>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</si>
  <si>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</si>
  <si>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</si>
  <si>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</si>
  <si>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</si>
  <si>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</si>
  <si>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</si>
  <si>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</si>
  <si>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</si>
  <si>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</si>
  <si>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</si>
  <si>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</si>
  <si>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</si>
  <si>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</si>
  <si>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</si>
  <si>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</si>
  <si>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</si>
  <si>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</si>
  <si>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</si>
  <si>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</si>
  <si>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</si>
  <si>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</si>
  <si>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</si>
  <si>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</si>
  <si>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</si>
  <si>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</si>
  <si>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</si>
  <si>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</si>
  <si>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</si>
  <si>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</si>
  <si>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</si>
  <si>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</si>
  <si>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</si>
  <si>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</si>
  <si>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</si>
  <si>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</si>
  <si>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</si>
  <si>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</si>
  <si>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</si>
  <si>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</si>
  <si>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</si>
  <si>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</si>
  <si>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</si>
  <si>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</si>
  <si>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</si>
  <si>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</si>
  <si>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</si>
  <si>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</si>
  <si>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</si>
  <si>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</si>
  <si>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</si>
  <si>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</si>
  <si>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</si>
  <si>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</si>
  <si>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</si>
  <si>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</si>
  <si>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</si>
  <si>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</si>
  <si>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</si>
  <si>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</si>
  <si>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</si>
  <si>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</si>
  <si>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</si>
  <si>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</si>
  <si>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</si>
  <si>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</si>
  <si>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</si>
  <si>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</si>
  <si>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</si>
  <si>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</si>
  <si>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</si>
  <si>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</si>
  <si>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</si>
  <si>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</si>
  <si>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</si>
  <si>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</si>
  <si>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</si>
  <si>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</si>
  <si>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</si>
  <si>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</si>
  <si>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</si>
  <si>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</si>
  <si>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</si>
  <si>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</si>
  <si>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</si>
  <si>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</si>
  <si>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</si>
  <si>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</si>
  <si>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</si>
  <si>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</si>
  <si>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</si>
  <si>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</si>
  <si>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</si>
  <si>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</si>
  <si>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</si>
  <si>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</si>
  <si>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</si>
  <si>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</si>
  <si>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</si>
  <si>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</si>
  <si>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</si>
  <si>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</si>
  <si>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</si>
  <si>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</si>
  <si>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</si>
  <si>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</si>
  <si>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</si>
  <si>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</si>
  <si>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</si>
  <si>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</si>
  <si>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</si>
  <si>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</si>
  <si>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</si>
  <si>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</si>
  <si>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</si>
  <si>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</si>
  <si>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</si>
  <si>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</si>
  <si>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</si>
  <si>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</si>
  <si>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</si>
  <si>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</si>
  <si>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</si>
  <si>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</si>
  <si>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</si>
  <si>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</si>
  <si>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</si>
  <si>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</si>
  <si>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</si>
  <si>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</si>
  <si>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</si>
  <si>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</si>
  <si>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</si>
  <si>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</si>
  <si>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</si>
  <si>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</si>
  <si>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</si>
  <si>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</si>
  <si>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</si>
  <si>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</si>
  <si>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</si>
  <si>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</si>
  <si>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</si>
  <si>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</si>
  <si>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</si>
  <si>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</si>
  <si>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</si>
  <si>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</si>
  <si>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</si>
  <si>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</si>
  <si>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</si>
  <si>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</si>
  <si>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</si>
  <si>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</si>
  <si>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</si>
  <si>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</si>
  <si>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</si>
  <si>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</si>
  <si>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</si>
  <si>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</si>
  <si>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</si>
  <si>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</si>
  <si>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</si>
  <si>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</si>
  <si>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</si>
  <si>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</si>
  <si>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</si>
  <si>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</si>
  <si>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</si>
  <si>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</si>
  <si>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</si>
  <si>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</si>
  <si>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</si>
  <si>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</si>
  <si>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</si>
  <si>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</si>
  <si>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</si>
  <si>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</si>
  <si>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</si>
  <si>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</si>
  <si>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</si>
  <si>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</si>
  <si>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</si>
  <si>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</si>
  <si>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</si>
  <si>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</si>
  <si>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</si>
  <si>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</si>
  <si>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</si>
  <si>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</si>
  <si>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</si>
  <si>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</si>
  <si>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</si>
  <si>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</si>
  <si>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</si>
  <si>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</si>
  <si>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</si>
  <si>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</si>
  <si>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</si>
  <si>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</si>
  <si>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</si>
  <si>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</si>
  <si>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</si>
  <si>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</si>
  <si>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</si>
  <si>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</si>
  <si>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</si>
  <si>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</si>
  <si>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</si>
  <si>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</si>
  <si>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</si>
  <si>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</si>
  <si>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</si>
  <si>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</si>
  <si>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</si>
  <si>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</si>
  <si>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</si>
  <si>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</si>
  <si>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</si>
  <si>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</si>
  <si>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</si>
  <si>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</si>
  <si>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</si>
  <si>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</si>
  <si>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</si>
  <si>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</si>
  <si>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</si>
  <si>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</si>
  <si>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</si>
  <si>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</si>
  <si>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</si>
  <si>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</si>
  <si>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</si>
  <si>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</si>
  <si>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</si>
  <si>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</si>
  <si>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</si>
  <si>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</si>
  <si>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</si>
  <si>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</si>
  <si>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</si>
  <si>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</si>
  <si>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</si>
  <si>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</si>
  <si>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</si>
  <si>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</si>
  <si>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</si>
  <si>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</si>
  <si>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</si>
  <si>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</si>
  <si>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</si>
  <si>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</si>
  <si>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</si>
  <si>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</si>
  <si>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</si>
  <si>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</si>
  <si>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</si>
  <si>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</si>
  <si>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</si>
  <si>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</si>
  <si>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</si>
  <si>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</si>
  <si>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</si>
  <si>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</si>
  <si>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</si>
  <si>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</si>
  <si>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</si>
  <si>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</si>
  <si>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</si>
  <si>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</si>
  <si>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</si>
  <si>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</si>
  <si>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</si>
  <si>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</si>
  <si>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</si>
  <si>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</si>
  <si>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</si>
  <si>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</si>
  <si>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</si>
  <si>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</si>
  <si>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</si>
  <si>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</si>
  <si>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</si>
  <si>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</si>
  <si>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</si>
  <si>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</si>
  <si>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</si>
  <si>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</si>
  <si>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</si>
  <si>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</si>
  <si>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</si>
  <si>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</si>
  <si>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</si>
  <si>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</si>
  <si>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</si>
  <si>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</si>
  <si>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</si>
  <si>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</si>
  <si>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</si>
  <si>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</si>
  <si>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</si>
  <si>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</si>
  <si>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</si>
  <si>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</si>
  <si>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</si>
  <si>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</si>
  <si>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</si>
  <si>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</si>
  <si>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</si>
  <si>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</si>
  <si>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</si>
  <si>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</si>
  <si>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</si>
  <si>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</si>
  <si>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</si>
  <si>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</si>
  <si>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</si>
  <si>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</si>
  <si>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</si>
  <si>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</si>
  <si>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</si>
  <si>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</si>
  <si>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</si>
  <si>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</si>
  <si>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</si>
  <si>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</si>
  <si>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</si>
  <si>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</si>
  <si>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</si>
  <si>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</si>
  <si>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</si>
  <si>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</si>
  <si>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</si>
  <si>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</si>
  <si>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</si>
  <si>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</si>
  <si>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</si>
  <si>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</si>
  <si>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</si>
  <si>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</si>
  <si>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</si>
  <si>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</si>
  <si>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</si>
  <si>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</si>
  <si>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</si>
  <si>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</si>
  <si>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</si>
  <si>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</si>
  <si>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</si>
  <si>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</si>
  <si>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</si>
  <si>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</si>
  <si>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</si>
  <si>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</si>
  <si>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</si>
  <si>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</si>
  <si>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</si>
  <si>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</si>
  <si>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</si>
  <si>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</si>
  <si>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</si>
  <si>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</si>
  <si>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</si>
  <si>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</si>
  <si>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</si>
  <si>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</si>
  <si>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</si>
  <si>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</si>
  <si>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</si>
  <si>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</si>
  <si>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</si>
  <si>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</si>
  <si>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</si>
  <si>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</si>
  <si>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</si>
  <si>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</si>
  <si>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</si>
  <si>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</si>
  <si>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</si>
  <si>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</si>
  <si>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</si>
  <si>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</si>
  <si>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</si>
  <si>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</si>
  <si>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</si>
  <si>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</si>
  <si>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</si>
  <si>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</si>
  <si>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</si>
  <si>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</si>
  <si>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</si>
  <si>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</si>
  <si>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</si>
  <si>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</si>
  <si>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</si>
  <si>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</si>
  <si>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</si>
  <si>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</si>
  <si>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</si>
  <si>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</si>
  <si>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</si>
  <si>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</si>
  <si>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</si>
  <si>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</si>
  <si>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</si>
  <si>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</si>
  <si>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</si>
  <si>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</si>
  <si>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</si>
  <si>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</si>
  <si>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</si>
  <si>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</si>
  <si>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</si>
  <si>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</si>
  <si>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</si>
  <si>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</si>
  <si>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</si>
  <si>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</si>
  <si>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</si>
  <si>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</si>
  <si>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</si>
  <si>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</si>
  <si>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</si>
  <si>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</si>
  <si>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</si>
  <si>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</si>
  <si>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</si>
  <si>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</si>
  <si>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</si>
  <si>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</si>
  <si>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</si>
  <si>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</si>
  <si>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</si>
  <si>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</si>
  <si>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</si>
  <si>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</si>
  <si>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</si>
  <si>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</si>
  <si>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</si>
  <si>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</si>
  <si>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</si>
  <si>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</si>
  <si>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</si>
  <si>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</si>
  <si>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</si>
  <si>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</si>
  <si>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</si>
  <si>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</si>
  <si>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</si>
  <si>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</si>
  <si>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</si>
  <si>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</si>
  <si>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</si>
  <si>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</si>
  <si>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</si>
  <si>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</si>
  <si>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</si>
  <si>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</si>
  <si>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</si>
  <si>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</si>
  <si>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</si>
  <si>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</si>
  <si>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</si>
  <si>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</si>
  <si>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</si>
  <si>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</si>
  <si>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</si>
  <si>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</si>
  <si>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</si>
  <si>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</si>
  <si>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</si>
  <si>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</si>
  <si>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</si>
  <si>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</si>
  <si>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</si>
  <si>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</si>
  <si>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</si>
  <si>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</si>
  <si>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</si>
  <si>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</si>
  <si>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</si>
  <si>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</si>
  <si>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</si>
  <si>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</si>
  <si>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</si>
  <si>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</si>
  <si>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</si>
  <si>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</si>
  <si>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</si>
  <si>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</si>
  <si>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</si>
  <si>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</si>
  <si>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</si>
  <si>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</si>
  <si>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</si>
  <si>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</si>
  <si>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</si>
  <si>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</si>
  <si>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</si>
  <si>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</si>
  <si>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</si>
  <si>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</si>
  <si>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</si>
  <si>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</si>
  <si>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</si>
  <si>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</si>
  <si>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</si>
  <si>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</si>
  <si>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</si>
  <si>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</si>
  <si>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</si>
  <si>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</si>
  <si>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</si>
  <si>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</si>
  <si>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</si>
  <si>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</si>
  <si>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</si>
  <si>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</si>
  <si>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</si>
  <si>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</si>
  <si>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</si>
  <si>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</si>
  <si>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</si>
  <si>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</si>
  <si>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</si>
  <si>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</si>
  <si>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</si>
  <si>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</si>
  <si>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</si>
  <si>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</si>
  <si>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pradėti“, Nr.  LEADER-19.2-6.2 </t>
  </si>
  <si>
    <t>Širvintos</t>
  </si>
  <si>
    <t xml:space="preserve">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</si>
</sst>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164" fontId="14" fillId="0" borderId="1" xfId="0" applyNumberFormat="1" applyFont="1" applyBorder="1" applyAlignment="1">
      <alignment horizontal="left" vertical="top"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8" workbookViewId="0">
      <selection activeCell="C62" sqref="C6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35.450000000000003" customHeight="1" x14ac:dyDescent="0.25">
      <c r="A5" s="165" t="s">
        <v>700</v>
      </c>
      <c r="B5" s="165"/>
      <c r="C5" s="165"/>
      <c r="D5" s="165"/>
    </row>
    <row r="6" spans="1:4" ht="15.75" x14ac:dyDescent="0.25">
      <c r="A6" s="15"/>
    </row>
    <row r="7" spans="1:4" s="13" customFormat="1" x14ac:dyDescent="0.25">
      <c r="A7" s="168" t="s">
        <v>702</v>
      </c>
      <c r="B7" s="168"/>
      <c r="C7" s="168"/>
      <c r="D7" s="168"/>
    </row>
    <row r="8" spans="1:4" s="13" customFormat="1" ht="15.75" x14ac:dyDescent="0.25">
      <c r="A8" s="14"/>
      <c r="B8" s="16"/>
      <c r="C8" s="95" t="s">
        <v>701</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51">
        <v>44949</v>
      </c>
      <c r="D62" s="104" t="s">
        <v>613</v>
      </c>
    </row>
    <row r="63" spans="1:4" x14ac:dyDescent="0.25">
      <c r="A63" s="154"/>
      <c r="B63" s="154"/>
      <c r="C63" s="105"/>
      <c r="D63" s="104" t="s">
        <v>614</v>
      </c>
    </row>
    <row r="64" spans="1:4" x14ac:dyDescent="0.25">
      <c r="A64" s="155"/>
      <c r="B64" s="155"/>
      <c r="C64" s="105"/>
      <c r="D64" s="104" t="s">
        <v>615</v>
      </c>
    </row>
    <row r="71" spans="3:3" x14ac:dyDescent="0.25">
      <c r="C71" s="106"/>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9"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F72" sqref="F72"/>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7" t="s">
        <v>607</v>
      </c>
      <c r="C53" s="64"/>
      <c r="D53" s="64"/>
      <c r="E53" s="64"/>
      <c r="F53" s="64"/>
      <c r="G53" s="64"/>
      <c r="H53" s="64"/>
      <c r="I53" s="64"/>
      <c r="J53" s="64"/>
      <c r="K53" s="64"/>
      <c r="M53" s="96"/>
    </row>
    <row r="54" spans="1:13" ht="28.9" customHeight="1" x14ac:dyDescent="0.25">
      <c r="A54" s="19" t="s">
        <v>124</v>
      </c>
      <c r="B54" s="107"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1"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7" t="s">
        <v>662</v>
      </c>
      <c r="B57" s="64"/>
      <c r="C57" s="64"/>
      <c r="D57" s="64"/>
      <c r="E57" s="64"/>
      <c r="F57" s="64"/>
      <c r="G57" s="64"/>
      <c r="H57" s="64"/>
      <c r="I57" s="64"/>
      <c r="J57" s="64"/>
      <c r="K57" s="64"/>
    </row>
    <row r="58" spans="1:13" x14ac:dyDescent="0.25">
      <c r="A58" s="107" t="s">
        <v>663</v>
      </c>
      <c r="B58" s="64"/>
      <c r="C58" s="64"/>
      <c r="D58" s="64"/>
      <c r="E58" s="64"/>
      <c r="F58" s="64"/>
      <c r="G58" s="64"/>
      <c r="H58" s="64"/>
      <c r="I58" s="64"/>
      <c r="J58" s="64"/>
      <c r="K58" s="64"/>
    </row>
    <row r="59" spans="1:13" x14ac:dyDescent="0.25">
      <c r="A59" s="107" t="s">
        <v>664</v>
      </c>
      <c r="B59" s="64"/>
      <c r="C59" s="64"/>
      <c r="D59" s="64"/>
      <c r="E59" s="64"/>
      <c r="F59" s="64"/>
      <c r="G59" s="64"/>
      <c r="H59" s="64"/>
      <c r="I59" s="64"/>
      <c r="J59" s="64"/>
      <c r="K59" s="64"/>
    </row>
    <row r="60" spans="1:13" x14ac:dyDescent="0.25">
      <c r="A60" s="107" t="s">
        <v>665</v>
      </c>
      <c r="B60" s="64"/>
      <c r="C60" s="64"/>
      <c r="D60" s="64"/>
      <c r="E60" s="64"/>
      <c r="F60" s="64"/>
      <c r="G60" s="64"/>
      <c r="H60" s="64"/>
      <c r="I60" s="64"/>
      <c r="J60" s="64"/>
      <c r="K60" s="64"/>
    </row>
    <row r="61" spans="1:13" x14ac:dyDescent="0.25">
      <c r="A61" s="107" t="s">
        <v>666</v>
      </c>
      <c r="B61" s="64"/>
      <c r="C61" s="64"/>
      <c r="D61" s="64"/>
      <c r="E61" s="64"/>
      <c r="F61" s="64"/>
      <c r="G61" s="64"/>
      <c r="H61" s="64"/>
      <c r="I61" s="64"/>
      <c r="J61" s="64"/>
      <c r="K61" s="64"/>
    </row>
    <row r="62" spans="1:13" s="93" customFormat="1" ht="30" x14ac:dyDescent="0.25">
      <c r="A62" s="121"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7" t="s">
        <v>668</v>
      </c>
      <c r="B63" s="64"/>
      <c r="C63" s="64"/>
      <c r="D63" s="64"/>
      <c r="E63" s="64"/>
      <c r="F63" s="64"/>
      <c r="G63" s="64"/>
      <c r="H63" s="64"/>
      <c r="I63" s="64"/>
      <c r="J63" s="64"/>
      <c r="K63" s="64"/>
    </row>
    <row r="64" spans="1:13" x14ac:dyDescent="0.25">
      <c r="A64" s="107" t="s">
        <v>669</v>
      </c>
      <c r="B64" s="64"/>
      <c r="C64" s="64"/>
      <c r="D64" s="64"/>
      <c r="E64" s="64"/>
      <c r="F64" s="64"/>
      <c r="G64" s="64"/>
      <c r="H64" s="64"/>
      <c r="I64" s="64"/>
      <c r="J64" s="64"/>
      <c r="K64" s="64"/>
    </row>
    <row r="65" spans="1:13" x14ac:dyDescent="0.25">
      <c r="A65" s="107" t="s">
        <v>670</v>
      </c>
      <c r="B65" s="64"/>
      <c r="C65" s="64"/>
      <c r="D65" s="64"/>
      <c r="E65" s="64"/>
      <c r="F65" s="64"/>
      <c r="G65" s="64"/>
      <c r="H65" s="64"/>
      <c r="I65" s="64"/>
      <c r="J65" s="64"/>
      <c r="K65" s="64"/>
    </row>
    <row r="66" spans="1:13" ht="30" x14ac:dyDescent="0.25">
      <c r="A66" s="107" t="s">
        <v>671</v>
      </c>
      <c r="B66" s="107"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7" t="s">
        <v>672</v>
      </c>
      <c r="B67" s="107" t="s">
        <v>610</v>
      </c>
      <c r="C67" s="64"/>
      <c r="D67" s="64"/>
      <c r="E67" s="64"/>
      <c r="F67" s="64"/>
      <c r="G67" s="64"/>
      <c r="H67" s="64"/>
      <c r="I67" s="64"/>
      <c r="J67" s="64"/>
      <c r="K67" s="64"/>
    </row>
    <row r="68" spans="1:13" s="93" customFormat="1" ht="30" x14ac:dyDescent="0.25">
      <c r="A68" s="121"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1"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7"/>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8">
        <f>+C75-C79</f>
        <v>0</v>
      </c>
      <c r="D80" s="108">
        <f t="shared" ref="D80:K80" si="43">+D75-D79</f>
        <v>0</v>
      </c>
      <c r="E80" s="108">
        <f t="shared" si="43"/>
        <v>0</v>
      </c>
      <c r="F80" s="108">
        <f t="shared" si="43"/>
        <v>0</v>
      </c>
      <c r="G80" s="108">
        <f t="shared" si="43"/>
        <v>0</v>
      </c>
      <c r="H80" s="108">
        <f t="shared" si="43"/>
        <v>0</v>
      </c>
      <c r="I80" s="108">
        <f t="shared" si="43"/>
        <v>0</v>
      </c>
      <c r="J80" s="108">
        <f t="shared" si="43"/>
        <v>0</v>
      </c>
      <c r="K80" s="108">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7"/>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7"/>
      <c r="D87" s="108">
        <f>C90</f>
        <v>0</v>
      </c>
      <c r="E87" s="108">
        <f>IF(E5&gt;0, D90, 0)</f>
        <v>0</v>
      </c>
      <c r="F87" s="108">
        <f>IF(F5&gt;0, E90, 0)</f>
        <v>0</v>
      </c>
      <c r="G87" s="108">
        <f>IF(F5&gt;0, F90, IF(E5&gt;0, E90, D90))</f>
        <v>0</v>
      </c>
      <c r="H87" s="108">
        <f>G90</f>
        <v>0</v>
      </c>
      <c r="I87" s="108">
        <f t="shared" ref="I87:K87" si="46">H90</f>
        <v>0</v>
      </c>
      <c r="J87" s="108">
        <f t="shared" si="46"/>
        <v>0</v>
      </c>
      <c r="K87" s="108">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8">
        <f>+C90-C94</f>
        <v>0</v>
      </c>
      <c r="D95" s="108">
        <f t="shared" ref="D95:K95" si="50">+D90-D94</f>
        <v>0</v>
      </c>
      <c r="E95" s="108">
        <f t="shared" si="50"/>
        <v>0</v>
      </c>
      <c r="F95" s="108">
        <f t="shared" si="50"/>
        <v>0</v>
      </c>
      <c r="G95" s="108">
        <f t="shared" si="50"/>
        <v>0</v>
      </c>
      <c r="H95" s="108">
        <f t="shared" si="50"/>
        <v>0</v>
      </c>
      <c r="I95" s="108">
        <f t="shared" si="50"/>
        <v>0</v>
      </c>
      <c r="J95" s="108">
        <f t="shared" si="50"/>
        <v>0</v>
      </c>
      <c r="K95" s="108">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7"/>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8">
        <f>+C100-C104</f>
        <v>0</v>
      </c>
      <c r="D105" s="108">
        <f t="shared" ref="D105:K105" si="55">+D100-D104</f>
        <v>0</v>
      </c>
      <c r="E105" s="108">
        <f t="shared" si="55"/>
        <v>0</v>
      </c>
      <c r="F105" s="108">
        <f t="shared" si="55"/>
        <v>0</v>
      </c>
      <c r="G105" s="108">
        <f t="shared" si="55"/>
        <v>0</v>
      </c>
      <c r="H105" s="108">
        <f t="shared" si="55"/>
        <v>0</v>
      </c>
      <c r="I105" s="108">
        <f t="shared" si="55"/>
        <v>0</v>
      </c>
      <c r="J105" s="108">
        <f t="shared" si="55"/>
        <v>0</v>
      </c>
      <c r="K105" s="108">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7"/>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8">
        <f>+C110-C114</f>
        <v>0</v>
      </c>
      <c r="D115" s="108">
        <f t="shared" ref="D115:K115" si="60">+D110-D114</f>
        <v>0</v>
      </c>
      <c r="E115" s="108">
        <f t="shared" si="60"/>
        <v>0</v>
      </c>
      <c r="F115" s="108">
        <f t="shared" si="60"/>
        <v>0</v>
      </c>
      <c r="G115" s="108">
        <f t="shared" si="60"/>
        <v>0</v>
      </c>
      <c r="H115" s="108">
        <f t="shared" si="60"/>
        <v>0</v>
      </c>
      <c r="I115" s="108">
        <f t="shared" si="60"/>
        <v>0</v>
      </c>
      <c r="J115" s="108">
        <f t="shared" si="60"/>
        <v>0</v>
      </c>
      <c r="K115" s="108">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7"/>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2" t="s">
        <v>586</v>
      </c>
      <c r="B125" s="122" t="s">
        <v>450</v>
      </c>
      <c r="C125" s="123">
        <f>+C120-C124</f>
        <v>0</v>
      </c>
      <c r="D125" s="123">
        <f t="shared" ref="D125:K125" si="65">+D120-D124</f>
        <v>0</v>
      </c>
      <c r="E125" s="123">
        <f t="shared" si="65"/>
        <v>0</v>
      </c>
      <c r="F125" s="123">
        <f t="shared" si="65"/>
        <v>0</v>
      </c>
      <c r="G125" s="123">
        <f t="shared" si="65"/>
        <v>0</v>
      </c>
      <c r="H125" s="123">
        <f t="shared" si="65"/>
        <v>0</v>
      </c>
      <c r="I125" s="123">
        <f t="shared" si="65"/>
        <v>0</v>
      </c>
      <c r="J125" s="123">
        <f t="shared" si="65"/>
        <v>0</v>
      </c>
      <c r="K125" s="123">
        <f t="shared" si="65"/>
        <v>0</v>
      </c>
      <c r="M125" s="96"/>
    </row>
    <row r="126" spans="1:13" x14ac:dyDescent="0.25">
      <c r="A126" s="124" t="s">
        <v>127</v>
      </c>
      <c r="B126" s="171" t="s">
        <v>587</v>
      </c>
      <c r="C126" s="172"/>
      <c r="D126" s="172"/>
      <c r="E126" s="172"/>
      <c r="F126" s="172"/>
      <c r="G126" s="172"/>
      <c r="H126" s="172"/>
      <c r="I126" s="172"/>
      <c r="J126" s="172"/>
      <c r="K126" s="173"/>
    </row>
    <row r="127" spans="1:13" ht="30" x14ac:dyDescent="0.25">
      <c r="A127" s="125"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6">
        <f t="shared" si="66"/>
        <v>0</v>
      </c>
      <c r="M127" s="96"/>
    </row>
    <row r="128" spans="1:13" x14ac:dyDescent="0.25">
      <c r="A128" s="125"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6">
        <f t="shared" si="67"/>
        <v>0</v>
      </c>
    </row>
    <row r="129" spans="1:13" ht="30" x14ac:dyDescent="0.25">
      <c r="A129" s="125"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6">
        <f t="shared" si="68"/>
        <v>0</v>
      </c>
    </row>
    <row r="130" spans="1:13" ht="30" x14ac:dyDescent="0.25">
      <c r="A130" s="125"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6">
        <f t="shared" si="69"/>
        <v>0</v>
      </c>
      <c r="M130" s="96"/>
    </row>
    <row r="131" spans="1:13" ht="30" x14ac:dyDescent="0.25">
      <c r="A131" s="125"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6">
        <f t="shared" si="70"/>
        <v>0</v>
      </c>
    </row>
    <row r="132" spans="1:13" x14ac:dyDescent="0.25">
      <c r="A132" s="125"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6">
        <f t="shared" si="71"/>
        <v>0</v>
      </c>
    </row>
    <row r="133" spans="1:13" x14ac:dyDescent="0.25">
      <c r="A133" s="125"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6">
        <f t="shared" si="72"/>
        <v>0</v>
      </c>
    </row>
    <row r="134" spans="1:13" ht="30" x14ac:dyDescent="0.25">
      <c r="A134" s="125"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6">
        <f t="shared" si="73"/>
        <v>0</v>
      </c>
    </row>
    <row r="135" spans="1:13" ht="30.75" thickBot="1" x14ac:dyDescent="0.3">
      <c r="A135" s="127" t="s">
        <v>596</v>
      </c>
      <c r="B135" s="128" t="s">
        <v>450</v>
      </c>
      <c r="C135" s="129">
        <f>C85+C95+C80+C105+C115+C125</f>
        <v>0</v>
      </c>
      <c r="D135" s="129">
        <f t="shared" ref="D135:K135" si="74">D85+D95+D80+D105+D115+D125</f>
        <v>0</v>
      </c>
      <c r="E135" s="129">
        <f t="shared" si="74"/>
        <v>0</v>
      </c>
      <c r="F135" s="129">
        <f t="shared" si="74"/>
        <v>0</v>
      </c>
      <c r="G135" s="129">
        <f t="shared" si="74"/>
        <v>0</v>
      </c>
      <c r="H135" s="129">
        <f t="shared" si="74"/>
        <v>0</v>
      </c>
      <c r="I135" s="129">
        <f t="shared" si="74"/>
        <v>0</v>
      </c>
      <c r="J135" s="129">
        <f t="shared" si="74"/>
        <v>0</v>
      </c>
      <c r="K135" s="130">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09" t="s">
        <v>618</v>
      </c>
      <c r="I3" s="34" t="s">
        <v>619</v>
      </c>
      <c r="J3" s="109" t="s">
        <v>620</v>
      </c>
      <c r="K3" s="18" t="s">
        <v>141</v>
      </c>
    </row>
    <row r="4" spans="1:11" s="60" customFormat="1" x14ac:dyDescent="0.25">
      <c r="A4" s="19" t="s">
        <v>435</v>
      </c>
      <c r="B4" s="157"/>
      <c r="C4" s="157"/>
      <c r="D4" s="214"/>
      <c r="E4" s="214"/>
      <c r="F4" s="214"/>
      <c r="G4" s="69"/>
      <c r="H4" s="64"/>
      <c r="I4" s="44"/>
      <c r="J4" s="64"/>
      <c r="K4" s="150"/>
    </row>
    <row r="5" spans="1:11" s="60" customFormat="1" x14ac:dyDescent="0.25">
      <c r="A5" s="19" t="s">
        <v>436</v>
      </c>
      <c r="B5" s="157"/>
      <c r="C5" s="157"/>
      <c r="D5" s="214"/>
      <c r="E5" s="214"/>
      <c r="F5" s="214"/>
      <c r="G5" s="69"/>
      <c r="H5" s="64"/>
      <c r="I5" s="44"/>
      <c r="J5" s="64"/>
      <c r="K5" s="150"/>
    </row>
    <row r="6" spans="1:11" s="60" customFormat="1" x14ac:dyDescent="0.25">
      <c r="A6" s="19" t="s">
        <v>437</v>
      </c>
      <c r="B6" s="157"/>
      <c r="C6" s="157"/>
      <c r="D6" s="214"/>
      <c r="E6" s="214"/>
      <c r="F6" s="214"/>
      <c r="G6" s="69"/>
      <c r="H6" s="64"/>
      <c r="I6" s="44"/>
      <c r="J6" s="64"/>
      <c r="K6" s="150"/>
    </row>
    <row r="7" spans="1:11" s="60" customFormat="1" x14ac:dyDescent="0.25">
      <c r="A7" s="19" t="s">
        <v>438</v>
      </c>
      <c r="B7" s="157"/>
      <c r="C7" s="157"/>
      <c r="D7" s="214"/>
      <c r="E7" s="214"/>
      <c r="F7" s="214"/>
      <c r="G7" s="69"/>
      <c r="H7" s="64"/>
      <c r="I7" s="44"/>
      <c r="J7" s="64"/>
      <c r="K7" s="150"/>
    </row>
    <row r="8" spans="1:11" s="60" customFormat="1" x14ac:dyDescent="0.25">
      <c r="A8" s="19" t="s">
        <v>439</v>
      </c>
      <c r="B8" s="157"/>
      <c r="C8" s="157"/>
      <c r="D8" s="214"/>
      <c r="E8" s="214"/>
      <c r="F8" s="214"/>
      <c r="G8" s="69"/>
      <c r="H8" s="64"/>
      <c r="I8" s="44"/>
      <c r="J8" s="64"/>
      <c r="K8" s="150"/>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6"/>
      <c r="I37" s="44"/>
      <c r="J37" s="64"/>
      <c r="K37" s="44"/>
    </row>
    <row r="38" spans="1:11" s="60" customFormat="1" ht="13.9" customHeight="1" x14ac:dyDescent="0.25">
      <c r="A38" s="89" t="s">
        <v>487</v>
      </c>
      <c r="B38" s="169"/>
      <c r="C38" s="201"/>
      <c r="D38" s="201"/>
      <c r="E38" s="201"/>
      <c r="F38" s="201"/>
      <c r="G38" s="170"/>
      <c r="H38" s="146"/>
      <c r="I38" s="44"/>
      <c r="J38" s="64"/>
      <c r="K38" s="44"/>
    </row>
    <row r="39" spans="1:11" s="60" customFormat="1" ht="13.9" customHeight="1" x14ac:dyDescent="0.25">
      <c r="A39" s="89" t="s">
        <v>488</v>
      </c>
      <c r="B39" s="169"/>
      <c r="C39" s="201"/>
      <c r="D39" s="201"/>
      <c r="E39" s="201"/>
      <c r="F39" s="201"/>
      <c r="G39" s="170"/>
      <c r="H39" s="146"/>
      <c r="I39" s="44"/>
      <c r="J39" s="64"/>
      <c r="K39" s="44"/>
    </row>
    <row r="40" spans="1:11" s="60" customFormat="1" x14ac:dyDescent="0.25">
      <c r="A40" s="89" t="s">
        <v>489</v>
      </c>
      <c r="B40" s="169"/>
      <c r="C40" s="201"/>
      <c r="D40" s="201"/>
      <c r="E40" s="201"/>
      <c r="F40" s="201"/>
      <c r="G40" s="170"/>
      <c r="H40" s="146"/>
      <c r="I40" s="44"/>
      <c r="J40" s="64"/>
      <c r="K40" s="44"/>
    </row>
    <row r="41" spans="1:11" s="60" customFormat="1" x14ac:dyDescent="0.25">
      <c r="A41" s="89" t="s">
        <v>490</v>
      </c>
      <c r="B41" s="169"/>
      <c r="C41" s="201"/>
      <c r="D41" s="201"/>
      <c r="E41" s="201"/>
      <c r="F41" s="201"/>
      <c r="G41" s="170"/>
      <c r="H41" s="146"/>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6"/>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1" t="s">
        <v>484</v>
      </c>
      <c r="C45" s="132"/>
      <c r="D45" s="132"/>
      <c r="E45" s="132"/>
      <c r="F45" s="132"/>
      <c r="G45" s="133"/>
      <c r="H45" s="196"/>
      <c r="I45" s="197"/>
      <c r="J45" s="197"/>
      <c r="K45" s="198"/>
    </row>
    <row r="46" spans="1:11" s="60" customFormat="1" ht="14.45" customHeight="1" x14ac:dyDescent="0.25">
      <c r="A46" s="89" t="s">
        <v>524</v>
      </c>
      <c r="B46" s="131" t="s">
        <v>485</v>
      </c>
      <c r="C46" s="132"/>
      <c r="D46" s="132"/>
      <c r="E46" s="132"/>
      <c r="F46" s="132"/>
      <c r="G46" s="133"/>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6"/>
      <c r="I48" s="44"/>
      <c r="J48" s="64"/>
      <c r="K48" s="44"/>
    </row>
    <row r="49" spans="1:11" s="60" customFormat="1" ht="13.9" customHeight="1" x14ac:dyDescent="0.25">
      <c r="A49" s="89" t="s">
        <v>497</v>
      </c>
      <c r="B49" s="169"/>
      <c r="C49" s="201"/>
      <c r="D49" s="201"/>
      <c r="E49" s="201"/>
      <c r="F49" s="201"/>
      <c r="G49" s="170"/>
      <c r="H49" s="146"/>
      <c r="I49" s="44"/>
      <c r="J49" s="64"/>
      <c r="K49" s="44"/>
    </row>
    <row r="50" spans="1:11" s="60" customFormat="1" ht="13.9" customHeight="1" x14ac:dyDescent="0.25">
      <c r="A50" s="89" t="s">
        <v>498</v>
      </c>
      <c r="B50" s="169"/>
      <c r="C50" s="201"/>
      <c r="D50" s="201"/>
      <c r="E50" s="201"/>
      <c r="F50" s="201"/>
      <c r="G50" s="170"/>
      <c r="H50" s="146"/>
      <c r="I50" s="44"/>
      <c r="J50" s="64"/>
      <c r="K50" s="44"/>
    </row>
    <row r="51" spans="1:11" s="60" customFormat="1" x14ac:dyDescent="0.25">
      <c r="A51" s="89" t="s">
        <v>499</v>
      </c>
      <c r="B51" s="169"/>
      <c r="C51" s="201"/>
      <c r="D51" s="201"/>
      <c r="E51" s="201"/>
      <c r="F51" s="201"/>
      <c r="G51" s="170"/>
      <c r="H51" s="146"/>
      <c r="I51" s="44"/>
      <c r="J51" s="64"/>
      <c r="K51" s="44"/>
    </row>
    <row r="52" spans="1:11" s="60" customFormat="1" x14ac:dyDescent="0.25">
      <c r="A52" s="89" t="s">
        <v>500</v>
      </c>
      <c r="B52" s="169"/>
      <c r="C52" s="201"/>
      <c r="D52" s="201"/>
      <c r="E52" s="201"/>
      <c r="F52" s="201"/>
      <c r="G52" s="170"/>
      <c r="H52" s="146"/>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6"/>
      <c r="I54" s="86" t="s">
        <v>483</v>
      </c>
      <c r="J54" s="86" t="s">
        <v>483</v>
      </c>
      <c r="K54" s="22">
        <f>SUM(K48:K52)</f>
        <v>0</v>
      </c>
    </row>
    <row r="55" spans="1:11" s="60" customFormat="1" x14ac:dyDescent="0.25">
      <c r="A55" s="89" t="s">
        <v>503</v>
      </c>
      <c r="B55" s="131" t="s">
        <v>525</v>
      </c>
      <c r="C55" s="132"/>
      <c r="D55" s="132"/>
      <c r="E55" s="132"/>
      <c r="F55" s="132"/>
      <c r="G55" s="132"/>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6"/>
      <c r="I61" s="44"/>
      <c r="J61" s="64"/>
      <c r="K61" s="44"/>
    </row>
    <row r="62" spans="1:11" s="60" customFormat="1" ht="13.9" customHeight="1" x14ac:dyDescent="0.25">
      <c r="A62" s="89" t="s">
        <v>507</v>
      </c>
      <c r="B62" s="169"/>
      <c r="C62" s="201"/>
      <c r="D62" s="201"/>
      <c r="E62" s="201"/>
      <c r="F62" s="201"/>
      <c r="G62" s="170"/>
      <c r="H62" s="146"/>
      <c r="I62" s="44"/>
      <c r="J62" s="64"/>
      <c r="K62" s="44"/>
    </row>
    <row r="63" spans="1:11" s="60" customFormat="1" ht="13.9" customHeight="1" x14ac:dyDescent="0.25">
      <c r="A63" s="89" t="s">
        <v>508</v>
      </c>
      <c r="B63" s="169"/>
      <c r="C63" s="201"/>
      <c r="D63" s="201"/>
      <c r="E63" s="201"/>
      <c r="F63" s="201"/>
      <c r="G63" s="170"/>
      <c r="H63" s="146"/>
      <c r="I63" s="44"/>
      <c r="J63" s="64"/>
      <c r="K63" s="44"/>
    </row>
    <row r="64" spans="1:11" s="60" customFormat="1" x14ac:dyDescent="0.25">
      <c r="A64" s="89" t="s">
        <v>509</v>
      </c>
      <c r="B64" s="169"/>
      <c r="C64" s="201"/>
      <c r="D64" s="201"/>
      <c r="E64" s="201"/>
      <c r="F64" s="201"/>
      <c r="G64" s="170"/>
      <c r="H64" s="146"/>
      <c r="I64" s="44"/>
      <c r="J64" s="64"/>
      <c r="K64" s="44"/>
    </row>
    <row r="65" spans="1:11" s="60" customFormat="1" x14ac:dyDescent="0.25">
      <c r="A65" s="89" t="s">
        <v>510</v>
      </c>
      <c r="B65" s="169"/>
      <c r="C65" s="201"/>
      <c r="D65" s="201"/>
      <c r="E65" s="201"/>
      <c r="F65" s="201"/>
      <c r="G65" s="170"/>
      <c r="H65" s="146"/>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6"/>
      <c r="I67" s="86" t="s">
        <v>483</v>
      </c>
      <c r="J67" s="86" t="s">
        <v>483</v>
      </c>
      <c r="K67" s="22">
        <f>SUM(K61:K65)</f>
        <v>0</v>
      </c>
    </row>
    <row r="68" spans="1:11" s="60" customFormat="1" x14ac:dyDescent="0.25">
      <c r="A68" s="89" t="s">
        <v>513</v>
      </c>
      <c r="B68" s="131" t="s">
        <v>525</v>
      </c>
      <c r="C68" s="132"/>
      <c r="D68" s="132"/>
      <c r="E68" s="132"/>
      <c r="F68" s="132"/>
      <c r="G68" s="132"/>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6"/>
      <c r="I74" s="44"/>
      <c r="J74" s="64"/>
      <c r="K74" s="44"/>
    </row>
    <row r="75" spans="1:11" s="60" customFormat="1" ht="13.9" customHeight="1" x14ac:dyDescent="0.25">
      <c r="A75" s="89" t="s">
        <v>515</v>
      </c>
      <c r="B75" s="169"/>
      <c r="C75" s="201"/>
      <c r="D75" s="201"/>
      <c r="E75" s="201"/>
      <c r="F75" s="201"/>
      <c r="G75" s="170"/>
      <c r="H75" s="146"/>
      <c r="I75" s="44"/>
      <c r="J75" s="64"/>
      <c r="K75" s="44"/>
    </row>
    <row r="76" spans="1:11" s="60" customFormat="1" ht="13.9" customHeight="1" x14ac:dyDescent="0.25">
      <c r="A76" s="89" t="s">
        <v>516</v>
      </c>
      <c r="B76" s="169"/>
      <c r="C76" s="201"/>
      <c r="D76" s="201"/>
      <c r="E76" s="201"/>
      <c r="F76" s="201"/>
      <c r="G76" s="170"/>
      <c r="H76" s="146"/>
      <c r="I76" s="44"/>
      <c r="J76" s="64"/>
      <c r="K76" s="44"/>
    </row>
    <row r="77" spans="1:11" s="60" customFormat="1" x14ac:dyDescent="0.25">
      <c r="A77" s="89" t="s">
        <v>517</v>
      </c>
      <c r="B77" s="169"/>
      <c r="C77" s="201"/>
      <c r="D77" s="201"/>
      <c r="E77" s="201"/>
      <c r="F77" s="201"/>
      <c r="G77" s="170"/>
      <c r="H77" s="146"/>
      <c r="I77" s="44"/>
      <c r="J77" s="64"/>
      <c r="K77" s="44"/>
    </row>
    <row r="78" spans="1:11" s="60" customFormat="1" x14ac:dyDescent="0.25">
      <c r="A78" s="89" t="s">
        <v>518</v>
      </c>
      <c r="B78" s="169"/>
      <c r="C78" s="201"/>
      <c r="D78" s="201"/>
      <c r="E78" s="201"/>
      <c r="F78" s="201"/>
      <c r="G78" s="170"/>
      <c r="H78" s="146"/>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6"/>
      <c r="I80" s="86" t="s">
        <v>483</v>
      </c>
      <c r="J80" s="86" t="s">
        <v>483</v>
      </c>
      <c r="K80" s="22">
        <f>SUM(K74:K78)</f>
        <v>0</v>
      </c>
    </row>
    <row r="81" spans="1:11" s="60" customFormat="1" x14ac:dyDescent="0.25">
      <c r="A81" s="89" t="s">
        <v>521</v>
      </c>
      <c r="B81" s="131" t="s">
        <v>525</v>
      </c>
      <c r="C81" s="132"/>
      <c r="D81" s="132"/>
      <c r="E81" s="132"/>
      <c r="F81" s="132"/>
      <c r="G81" s="132"/>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2" t="s">
        <v>651</v>
      </c>
      <c r="B87" s="210" t="s">
        <v>622</v>
      </c>
      <c r="C87" s="211"/>
      <c r="D87" s="211"/>
      <c r="E87" s="211"/>
      <c r="F87" s="211"/>
      <c r="G87" s="212"/>
      <c r="H87" s="110" t="s">
        <v>483</v>
      </c>
      <c r="I87" s="111">
        <f>I42+I53+I66+I79</f>
        <v>0</v>
      </c>
      <c r="J87" s="111">
        <f>J42+J53+J66+J79</f>
        <v>0</v>
      </c>
      <c r="K87" s="111">
        <f>K43+K54+K67+K80</f>
        <v>0</v>
      </c>
    </row>
    <row r="88" spans="1:11" s="88" customFormat="1" x14ac:dyDescent="0.25">
      <c r="A88" s="112" t="s">
        <v>652</v>
      </c>
      <c r="B88" s="202" t="s">
        <v>482</v>
      </c>
      <c r="C88" s="203"/>
      <c r="D88" s="203"/>
      <c r="E88" s="203"/>
      <c r="F88" s="203"/>
      <c r="G88" s="204"/>
      <c r="H88" s="9" t="s">
        <v>483</v>
      </c>
      <c r="I88" s="9" t="s">
        <v>483</v>
      </c>
      <c r="J88" s="9" t="s">
        <v>483</v>
      </c>
      <c r="K88" s="94">
        <f>K43+K54+K67+K80</f>
        <v>0</v>
      </c>
    </row>
    <row r="89" spans="1:11" s="88" customFormat="1" x14ac:dyDescent="0.25">
      <c r="A89" s="112" t="s">
        <v>653</v>
      </c>
      <c r="B89" s="134" t="s">
        <v>525</v>
      </c>
      <c r="C89" s="135"/>
      <c r="D89" s="135"/>
      <c r="E89" s="135"/>
      <c r="F89" s="135"/>
      <c r="G89" s="135"/>
      <c r="H89" s="205">
        <f>H90+H91+H92+H93</f>
        <v>0</v>
      </c>
      <c r="I89" s="206"/>
      <c r="J89" s="206"/>
      <c r="K89" s="206"/>
    </row>
    <row r="90" spans="1:11" s="88" customFormat="1" x14ac:dyDescent="0.25">
      <c r="A90" s="112" t="s">
        <v>654</v>
      </c>
      <c r="B90" s="113" t="s">
        <v>495</v>
      </c>
      <c r="C90" s="114"/>
      <c r="D90" s="114"/>
      <c r="E90" s="114"/>
      <c r="F90" s="114"/>
      <c r="G90" s="115"/>
      <c r="H90" s="205">
        <f>H56+H69+H82</f>
        <v>0</v>
      </c>
      <c r="I90" s="206"/>
      <c r="J90" s="206"/>
      <c r="K90" s="206"/>
    </row>
    <row r="91" spans="1:11" s="88" customFormat="1" x14ac:dyDescent="0.25">
      <c r="A91" s="112" t="s">
        <v>655</v>
      </c>
      <c r="B91" s="113" t="s">
        <v>522</v>
      </c>
      <c r="C91" s="114"/>
      <c r="D91" s="114"/>
      <c r="E91" s="114"/>
      <c r="F91" s="114"/>
      <c r="G91" s="115"/>
      <c r="H91" s="205">
        <f>H57+H70+H83</f>
        <v>0</v>
      </c>
      <c r="I91" s="206"/>
      <c r="J91" s="206"/>
      <c r="K91" s="206"/>
    </row>
    <row r="92" spans="1:11" s="88" customFormat="1" x14ac:dyDescent="0.25">
      <c r="A92" s="112" t="s">
        <v>656</v>
      </c>
      <c r="B92" s="202" t="s">
        <v>484</v>
      </c>
      <c r="C92" s="203"/>
      <c r="D92" s="203"/>
      <c r="E92" s="203"/>
      <c r="F92" s="203"/>
      <c r="G92" s="204"/>
      <c r="H92" s="205">
        <f>H45+H58+H71+H84</f>
        <v>0</v>
      </c>
      <c r="I92" s="206"/>
      <c r="J92" s="206"/>
      <c r="K92" s="206"/>
    </row>
    <row r="93" spans="1:11" s="88" customFormat="1" x14ac:dyDescent="0.25">
      <c r="A93" s="112"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15" sqref="B1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2"/>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6"/>
      <c r="D9" s="116"/>
      <c r="E9" s="116"/>
      <c r="F9" s="116"/>
      <c r="G9" s="116"/>
      <c r="H9" s="116"/>
      <c r="I9" s="116"/>
      <c r="J9" s="116"/>
      <c r="K9" s="116"/>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6"/>
      <c r="D18" s="116"/>
      <c r="E18" s="116"/>
      <c r="F18" s="116"/>
      <c r="G18" s="116"/>
      <c r="H18" s="116"/>
      <c r="I18" s="116"/>
      <c r="J18" s="116"/>
      <c r="K18" s="116"/>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7">
        <f>+C44+C47</f>
        <v>0</v>
      </c>
      <c r="D43" s="117">
        <f t="shared" ref="D43:K43" si="10">+D44+D47</f>
        <v>0</v>
      </c>
      <c r="E43" s="117">
        <f t="shared" si="10"/>
        <v>0</v>
      </c>
      <c r="F43" s="117">
        <f t="shared" si="10"/>
        <v>0</v>
      </c>
      <c r="G43" s="117">
        <f t="shared" si="10"/>
        <v>0</v>
      </c>
      <c r="H43" s="117">
        <f t="shared" si="10"/>
        <v>0</v>
      </c>
      <c r="I43" s="117">
        <f t="shared" si="10"/>
        <v>0</v>
      </c>
      <c r="J43" s="117">
        <f t="shared" si="10"/>
        <v>0</v>
      </c>
      <c r="K43" s="117">
        <f t="shared" si="10"/>
        <v>0</v>
      </c>
      <c r="M43" s="99"/>
    </row>
    <row r="44" spans="1:13" s="41" customFormat="1" x14ac:dyDescent="0.25">
      <c r="A44" s="39" t="s">
        <v>221</v>
      </c>
      <c r="B44" s="40" t="s">
        <v>222</v>
      </c>
      <c r="C44" s="118">
        <f>SUM(C45:C46)</f>
        <v>0</v>
      </c>
      <c r="D44" s="118">
        <f t="shared" ref="D44:K44" si="11">SUM(D45:D46)</f>
        <v>0</v>
      </c>
      <c r="E44" s="118">
        <f t="shared" si="11"/>
        <v>0</v>
      </c>
      <c r="F44" s="118">
        <f t="shared" si="11"/>
        <v>0</v>
      </c>
      <c r="G44" s="118">
        <f t="shared" si="11"/>
        <v>0</v>
      </c>
      <c r="H44" s="118">
        <f t="shared" si="11"/>
        <v>0</v>
      </c>
      <c r="I44" s="118">
        <f t="shared" si="11"/>
        <v>0</v>
      </c>
      <c r="J44" s="118">
        <f t="shared" si="11"/>
        <v>0</v>
      </c>
      <c r="K44" s="118">
        <f t="shared" si="11"/>
        <v>0</v>
      </c>
    </row>
    <row r="45" spans="1:13" ht="30" x14ac:dyDescent="0.25">
      <c r="A45" s="25" t="s">
        <v>2</v>
      </c>
      <c r="B45" s="26" t="s">
        <v>223</v>
      </c>
      <c r="C45" s="149"/>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6"/>
      <c r="B66" s="137"/>
      <c r="C66" s="138"/>
      <c r="D66" s="138"/>
      <c r="E66" s="138"/>
      <c r="F66" s="138"/>
      <c r="G66" s="138"/>
      <c r="H66" s="138"/>
      <c r="I66" s="138"/>
      <c r="J66" s="138"/>
      <c r="K66" s="138"/>
    </row>
    <row r="67" spans="1:11" x14ac:dyDescent="0.25">
      <c r="A67" s="143"/>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39"/>
      <c r="B84" s="140"/>
      <c r="C84" s="141"/>
      <c r="D84" s="141"/>
      <c r="E84" s="141"/>
      <c r="F84" s="141"/>
      <c r="G84" s="141"/>
      <c r="H84" s="141"/>
      <c r="I84" s="141"/>
      <c r="J84" s="141"/>
      <c r="K84" s="141"/>
    </row>
    <row r="85" spans="1:13" x14ac:dyDescent="0.25">
      <c r="A85" s="143"/>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0">
        <f>D64+D57-C57-C64</f>
        <v>0</v>
      </c>
      <c r="E107" s="120">
        <f>IF(E5&gt;0, E64+E57-D57-D64, 0)</f>
        <v>0</v>
      </c>
      <c r="F107" s="120">
        <f>IF(F5&gt;0, F64+F57-E57-E64, 0)</f>
        <v>0</v>
      </c>
      <c r="G107" s="120">
        <f>IF(F5&gt;0, G64+G57-F57-F64, IF(E5&gt;0, G64+G57-E57-E64,G65-G64+G57-D57-D64))</f>
        <v>0</v>
      </c>
      <c r="H107" s="120">
        <f t="shared" ref="H107:K107" si="25">H64+H57-G57-G64</f>
        <v>0</v>
      </c>
      <c r="I107" s="120">
        <f t="shared" si="25"/>
        <v>0</v>
      </c>
      <c r="J107" s="120">
        <f t="shared" si="25"/>
        <v>0</v>
      </c>
      <c r="K107" s="120">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8"/>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L6" sqref="L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19">
        <f>IFERROR(('6'!D53+'6'!D58)/'6'!D7, )</f>
        <v>0</v>
      </c>
      <c r="F7" s="119">
        <f>IFERROR(('6'!E53+'6'!E58)/'6'!E7, )</f>
        <v>0</v>
      </c>
      <c r="G7" s="119">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19">
        <f>IFERROR('6'!D83/('6'!D68+'6'!D75)*100, )</f>
        <v>0</v>
      </c>
      <c r="F8" s="119">
        <f>IFERROR('6'!E83/('6'!E68+'6'!E75)*100, )</f>
        <v>0</v>
      </c>
      <c r="G8" s="119">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4" customFormat="1" ht="36" x14ac:dyDescent="0.2">
      <c r="A40" s="144" t="s">
        <v>676</v>
      </c>
      <c r="B40" s="144" t="s">
        <v>677</v>
      </c>
      <c r="C40" s="145" t="s">
        <v>483</v>
      </c>
      <c r="D40" s="145" t="s">
        <v>678</v>
      </c>
      <c r="E40" s="145"/>
      <c r="F40" s="145"/>
      <c r="G40" s="145"/>
      <c r="H40" s="145" t="s">
        <v>483</v>
      </c>
      <c r="I40" s="145" t="s">
        <v>483</v>
      </c>
      <c r="J40" s="145" t="s">
        <v>483</v>
      </c>
      <c r="K40" s="145" t="s">
        <v>483</v>
      </c>
      <c r="L40" s="145" t="s">
        <v>483</v>
      </c>
    </row>
    <row r="41" spans="1:12" s="144" customFormat="1" ht="12" x14ac:dyDescent="0.2">
      <c r="A41" s="144" t="s">
        <v>679</v>
      </c>
      <c r="B41" s="144" t="s">
        <v>680</v>
      </c>
      <c r="C41" s="145"/>
      <c r="D41" s="145"/>
      <c r="E41" s="145"/>
      <c r="F41" s="145"/>
      <c r="G41" s="145"/>
      <c r="H41" s="145" t="s">
        <v>483</v>
      </c>
      <c r="I41" s="145" t="s">
        <v>483</v>
      </c>
      <c r="J41" s="145" t="s">
        <v>483</v>
      </c>
      <c r="K41" s="145" t="s">
        <v>483</v>
      </c>
      <c r="L41" s="145"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4" customFormat="1" ht="36" x14ac:dyDescent="0.2">
      <c r="A43" s="144" t="s">
        <v>682</v>
      </c>
      <c r="B43" s="144" t="s">
        <v>677</v>
      </c>
      <c r="C43" s="145" t="s">
        <v>483</v>
      </c>
      <c r="D43" s="145" t="s">
        <v>678</v>
      </c>
      <c r="E43" s="145"/>
      <c r="F43" s="145"/>
      <c r="G43" s="145"/>
      <c r="H43" s="145" t="s">
        <v>483</v>
      </c>
      <c r="I43" s="145" t="s">
        <v>483</v>
      </c>
      <c r="J43" s="145" t="s">
        <v>483</v>
      </c>
      <c r="K43" s="145" t="s">
        <v>483</v>
      </c>
      <c r="L43" s="145" t="s">
        <v>483</v>
      </c>
    </row>
    <row r="44" spans="1:12" s="144" customFormat="1" ht="60" x14ac:dyDescent="0.2">
      <c r="A44" s="144" t="s">
        <v>683</v>
      </c>
      <c r="B44" s="144" t="s">
        <v>680</v>
      </c>
      <c r="C44" s="145"/>
      <c r="D44" s="145" t="s">
        <v>483</v>
      </c>
      <c r="E44" s="145" t="s">
        <v>681</v>
      </c>
      <c r="F44" s="145"/>
      <c r="G44" s="145"/>
      <c r="H44" s="145" t="s">
        <v>483</v>
      </c>
      <c r="I44" s="145" t="s">
        <v>483</v>
      </c>
      <c r="J44" s="145" t="s">
        <v>483</v>
      </c>
      <c r="K44" s="145" t="s">
        <v>483</v>
      </c>
      <c r="L44" s="145"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4" customFormat="1" ht="36" x14ac:dyDescent="0.2">
      <c r="A46" s="144" t="s">
        <v>684</v>
      </c>
      <c r="B46" s="144" t="s">
        <v>677</v>
      </c>
      <c r="C46" s="145" t="s">
        <v>483</v>
      </c>
      <c r="D46" s="145" t="s">
        <v>678</v>
      </c>
      <c r="E46" s="145"/>
      <c r="F46" s="145"/>
      <c r="G46" s="145"/>
      <c r="H46" s="145" t="s">
        <v>483</v>
      </c>
      <c r="I46" s="145" t="s">
        <v>483</v>
      </c>
      <c r="J46" s="145" t="s">
        <v>483</v>
      </c>
      <c r="K46" s="145" t="s">
        <v>483</v>
      </c>
      <c r="L46" s="145" t="s">
        <v>483</v>
      </c>
    </row>
    <row r="47" spans="1:12" s="144" customFormat="1" ht="12" x14ac:dyDescent="0.2">
      <c r="A47" s="144" t="s">
        <v>685</v>
      </c>
      <c r="B47" s="144" t="s">
        <v>680</v>
      </c>
      <c r="C47" s="145"/>
      <c r="D47" s="145"/>
      <c r="E47" s="145"/>
      <c r="F47" s="145"/>
      <c r="G47" s="145"/>
      <c r="H47" s="145" t="s">
        <v>483</v>
      </c>
      <c r="I47" s="145" t="s">
        <v>483</v>
      </c>
      <c r="J47" s="145" t="s">
        <v>483</v>
      </c>
      <c r="K47" s="145" t="s">
        <v>483</v>
      </c>
      <c r="L47" s="145"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88EE3-37C8-4DEF-ABF3-3520C04839DC}">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2da0c07a-ec76-4419-ac6d-51bfe4afe98c"/>
    <ds:schemaRef ds:uri="http://www.w3.org/XML/1998/namespace"/>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2019-07-04T13:11:17Z</cp:lastPrinted>
  <dcterms:created xsi:type="dcterms:W3CDTF">2018-11-26T07:22:36Z</dcterms:created>
  <dcterms:modified xsi:type="dcterms:W3CDTF">2022-12-18T16:47:20Z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